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05" tabRatio="586" activeTab="0"/>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'競争入札（工事）'!$B$6:$M$7</definedName>
    <definedName name="_xlnm._FilterDatabase" localSheetId="1" hidden="1">'競争入札（物品役務等）'!$B$6:$N$9</definedName>
    <definedName name="_xlnm._FilterDatabase" localSheetId="2" hidden="1">'随意契約（工事）'!$B$6:$N$7</definedName>
    <definedName name="_xlnm._FilterDatabase" localSheetId="3" hidden="1">'随意契約（物品役務等）'!$B$6:$N$14</definedName>
    <definedName name="_xlnm.Print_Area" localSheetId="0">'競争入札（工事）'!$A$1:$M$8</definedName>
    <definedName name="_xlnm.Print_Area" localSheetId="1">'競争入札（物品役務等）'!$A$1:$M$12</definedName>
    <definedName name="_xlnm.Print_Area" localSheetId="2">'随意契約（工事）'!$A$1:$N$8</definedName>
    <definedName name="_xlnm.Print_Area" localSheetId="3">'随意契約（物品役務等）'!$A$1:$N$7</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fullCalcOnLoad="1"/>
</workbook>
</file>

<file path=xl/sharedStrings.xml><?xml version="1.0" encoding="utf-8"?>
<sst xmlns="http://schemas.openxmlformats.org/spreadsheetml/2006/main" count="102" uniqueCount="51">
  <si>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</si>
  <si>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</si>
  <si>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</si>
  <si>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</si>
  <si>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</si>
  <si>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</si>
  <si>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</si>
  <si>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</si>
  <si>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</si>
  <si>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</si>
  <si>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</si>
  <si>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</si>
  <si>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</si>
  <si>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</si>
  <si>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</si>
  <si>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</si>
  <si>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</si>
  <si>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</si>
  <si>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</si>
  <si>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</si>
  <si>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</si>
  <si>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</si>
  <si>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</si>
  <si>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</si>
  <si>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</si>
  <si>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</si>
  <si>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</si>
  <si>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</si>
  <si>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</si>
  <si>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</si>
  <si>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t>
  </si>
  <si>
    <t>予定価格が160万円を下回る為。 国立病院機構契約事務取扱細則第17条の3第二号に基づく随意契約</t>
  </si>
  <si>
    <t>予定価格が250万円を下回る為。国立病院機構契約事務取締細則第17条の3第一号に基づく随意契約</t>
  </si>
  <si>
    <t>当該案件ができる唯一の業者であり他に対応できる業者がいない為。国立病院機構会計規程第52条第4項に基づく随意契約</t>
  </si>
  <si>
    <t>本件は再度の入札を実施したが落札決定者は無く不調であった為。 国立病院機構契約事務取扱細則第17条の4に基づく随意契約</t>
  </si>
  <si>
    <t>緊急の必要により競争に付することができない為。国立病院機構会計規程第52条第4項に基づく随意契約</t>
  </si>
  <si>
    <t>予定価格が100万円を下回る為。 国立病院機構契約事務取扱細則第17条の3第六号に基づく随意契約</t>
  </si>
  <si>
    <t>予定価格が80万円を下回る為。 国立病院機構契約事務取扱細則第17条の3第三号に基づく随意契約</t>
  </si>
  <si>
    <t>独立行政法人国立病院機構東京医療センター
経理責任者　新木　一弘
東京都目黒区東が丘2丁目5番1号</t>
  </si>
  <si>
    <t>一般競争入札</t>
  </si>
  <si>
    <t>独立行政法人国立病院機構東京医療センター
経理責任者　新木　一弘
東京都目黒区東が丘2丁目5番1号</t>
  </si>
  <si>
    <t>岩片医療器株式会社
東京都文京区本郷3-38-4
代表取締役　岩片　雄一</t>
  </si>
  <si>
    <t>株式会社メディカル・プラネット
東京都港区港南2-14-14　品川インターシティフロント7階</t>
  </si>
  <si>
    <t>東京都文京区本郷2-17-17
株式会社ライフメッド</t>
  </si>
  <si>
    <t>予定価格が160万円を下回る為。 国立病院機構契約事務取扱細則第17条の3第二号に基づく随意契約</t>
  </si>
  <si>
    <t>血液製剤システム解析プログラム追加作業</t>
  </si>
  <si>
    <t>労働者派遣業務（夜間看護補助者）一式</t>
  </si>
  <si>
    <t>進捗管理システム　一式　調達</t>
  </si>
  <si>
    <t>株式会社ライフメッド　　　　　　　　　　　　　　　　　　　　　　　　　　　　　　　　　　　　　　　　　　　　　　　　　　　　　　　　　　　　　　　　　　　　　　　　　　　　　　　　東京都文京区本郷2-17-17　　　　　　　　　　　　　　　　　　　　　　　　　　　　　　　　　　　　　　　　　　　　　　　　　　　　　　　　　　　　　　　　　</t>
  </si>
  <si>
    <t>手術部門システム保守業務委託　一式</t>
  </si>
  <si>
    <t>該当なし</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</si>
</sst>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0.000%"/>
    <numFmt numFmtId="179" formatCode="[$]ggge&quot;年&quot;m&quot;月&quot;d&quot;日&quot;;@"/>
    <numFmt numFmtId="180" formatCode="[$-411]gge&quot;年&quot;m&quot;月&quot;d&quot;日&quot;;@"/>
    <numFmt numFmtId="181" formatCode="[$]gge&quot;年&quot;m&quot;月&quot;d&quot;日&quot;;@"/>
    <numFmt numFmtId="182" formatCode="#,##0_);[Red]\(#,##0\)"/>
    <numFmt numFmtId="183" formatCode="&quot;Yes&quot;;&quot;Yes&quot;;&quot;No&quot;"/>
    <numFmt numFmtId="184" formatCode="&quot;True&quot;;&quot;True&quot;;&quot;False&quot;"/>
    <numFmt numFmtId="185" formatCode="&quot;On&quot;;&quot;On&quot;;&quot;Off&quot;"/>
    <numFmt numFmtId="186" formatCode="[$€-2]\ #,##0.00_);[Red]\([$€-2]\ #,##0.00\)"/>
    <numFmt numFmtId="187" formatCode="0.0%"/>
    <numFmt numFmtId="188" formatCode="mmm\-yyyy"/>
    <numFmt numFmtId="189" formatCode="&quot;¥&quot;#,##0_);[Red]\(&quot;¥&quot;#,##0\)"/>
    <numFmt numFmtId="190" formatCode="0_);[Red]\(0\)"/>
    <numFmt numFmtId="191" formatCode="#,##0_ ;[Red]\-#,##0\ "/>
    <numFmt numFmtId="192" formatCode="0&quot;台&quot;"/>
  </numFmts>
  <fonts count="44">
    <font>
      <sz val="11"/>
      <name val="ＭＳ Ｐゴシック"/>
      <family val="3"/>
    </font>
    <font>
      <sz val="6"/>
      <name val="ＭＳ Ｐゴシック"/>
      <family val="3"/>
    </font>
    <font>
      <sz val="12"/>
      <name val="ＭＳ 明朝"/>
      <family val="1"/>
    </font>
    <font>
      <sz val="14"/>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42" fillId="0" borderId="0" applyNumberFormat="0" applyFill="0" applyBorder="0" applyAlignment="0" applyProtection="0"/>
    <xf numFmtId="0" fontId="43" fillId="32" borderId="0" applyNumberFormat="0" applyBorder="0" applyAlignment="0" applyProtection="0"/>
  </cellStyleXfs>
  <cellXfs count="7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33" borderId="10" xfId="0" applyFont="1" applyFill="1" applyBorder="1" applyAlignment="1">
      <alignment horizontal="left" vertical="center" wrapText="1"/>
    </xf>
    <xf numFmtId="0" fontId="4" fillId="0" borderId="10" xfId="0" applyFont="1" applyBorder="1" applyAlignment="1">
      <alignment vertical="center"/>
    </xf>
    <xf numFmtId="0" fontId="4" fillId="0" borderId="10" xfId="0" applyFont="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vertical="center" shrinkToFit="1"/>
    </xf>
    <xf numFmtId="0" fontId="4" fillId="33" borderId="10" xfId="0" applyFont="1" applyFill="1" applyBorder="1" applyAlignment="1">
      <alignment vertical="center"/>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38" fontId="4" fillId="0" borderId="0" xfId="51" applyFont="1" applyAlignment="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38" fontId="4" fillId="0" borderId="10" xfId="51" applyFont="1" applyFill="1" applyBorder="1" applyAlignment="1">
      <alignment vertical="center"/>
    </xf>
    <xf numFmtId="10" fontId="4" fillId="0" borderId="10" xfId="42" applyNumberFormat="1" applyFont="1" applyFill="1" applyBorder="1" applyAlignment="1">
      <alignment horizontal="center" vertical="center"/>
    </xf>
    <xf numFmtId="14" fontId="4" fillId="0" borderId="10" xfId="0" applyNumberFormat="1" applyFont="1" applyFill="1" applyBorder="1" applyAlignment="1">
      <alignment horizontal="center" vertical="center"/>
    </xf>
    <xf numFmtId="14" fontId="4" fillId="0" borderId="0" xfId="0" applyNumberFormat="1" applyFont="1" applyAlignment="1">
      <alignment vertical="center"/>
    </xf>
    <xf numFmtId="0" fontId="3" fillId="0" borderId="0" xfId="0" applyFont="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38" fontId="4" fillId="0" borderId="10" xfId="51" applyFont="1" applyFill="1" applyBorder="1" applyAlignment="1">
      <alignment horizontal="right" vertical="center"/>
    </xf>
    <xf numFmtId="14"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2" fillId="0" borderId="0" xfId="0" applyFont="1" applyFill="1" applyAlignment="1">
      <alignment vertical="center"/>
    </xf>
    <xf numFmtId="38" fontId="4" fillId="0" borderId="11" xfId="51" applyFont="1" applyFill="1" applyBorder="1" applyAlignment="1">
      <alignment horizontal="right" vertical="center" shrinkToFit="1"/>
    </xf>
    <xf numFmtId="0" fontId="4" fillId="0" borderId="0" xfId="0" applyFont="1" applyFill="1" applyAlignment="1">
      <alignment vertical="center"/>
    </xf>
    <xf numFmtId="0" fontId="4" fillId="0" borderId="11" xfId="0" applyFont="1" applyFill="1" applyBorder="1" applyAlignment="1">
      <alignment horizontal="left" vertical="center"/>
    </xf>
    <xf numFmtId="14" fontId="2" fillId="0" borderId="0" xfId="0" applyNumberFormat="1" applyFont="1" applyFill="1" applyAlignment="1">
      <alignment vertical="center"/>
    </xf>
    <xf numFmtId="38" fontId="2" fillId="0" borderId="0" xfId="51"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14" fontId="3" fillId="0" borderId="0" xfId="0" applyNumberFormat="1" applyFont="1" applyFill="1" applyAlignment="1">
      <alignment vertical="center"/>
    </xf>
    <xf numFmtId="38" fontId="3" fillId="0" borderId="0" xfId="51" applyFont="1" applyFill="1" applyAlignment="1">
      <alignment vertical="center"/>
    </xf>
    <xf numFmtId="38" fontId="4" fillId="0" borderId="10" xfId="51" applyFont="1" applyFill="1" applyBorder="1" applyAlignment="1">
      <alignment horizontal="center" vertical="center" shrinkToFit="1"/>
    </xf>
    <xf numFmtId="38" fontId="4" fillId="0" borderId="11" xfId="51" applyFont="1" applyFill="1" applyBorder="1" applyAlignment="1">
      <alignment horizontal="center" vertical="center" shrinkToFit="1"/>
    </xf>
    <xf numFmtId="14" fontId="4" fillId="0" borderId="10" xfId="0" applyNumberFormat="1" applyFont="1" applyBorder="1" applyAlignment="1">
      <alignment vertical="center"/>
    </xf>
    <xf numFmtId="38" fontId="4" fillId="0" borderId="10" xfId="51" applyFont="1" applyBorder="1" applyAlignment="1">
      <alignment vertical="center"/>
    </xf>
    <xf numFmtId="187" fontId="4" fillId="0" borderId="10" xfId="42" applyNumberFormat="1" applyFont="1" applyBorder="1" applyAlignment="1">
      <alignmen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0" borderId="1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38" fontId="4" fillId="0" borderId="15" xfId="51" applyFont="1" applyFill="1" applyBorder="1" applyAlignment="1">
      <alignment horizontal="center" vertical="center" shrinkToFit="1"/>
    </xf>
    <xf numFmtId="38" fontId="4" fillId="0" borderId="11" xfId="51" applyFont="1" applyFill="1" applyBorder="1" applyAlignment="1">
      <alignment horizontal="center" vertical="center" shrinkToFi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5"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14" fontId="4" fillId="0" borderId="15" xfId="0" applyNumberFormat="1"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1" xfId="0" applyFont="1" applyFill="1" applyBorder="1" applyAlignment="1">
      <alignment horizontal="left" vertical="center" wrapText="1"/>
    </xf>
    <xf numFmtId="38" fontId="4" fillId="0" borderId="15" xfId="51" applyFont="1" applyBorder="1" applyAlignment="1">
      <alignment horizontal="center" vertical="center" shrinkToFit="1"/>
    </xf>
    <xf numFmtId="38" fontId="4" fillId="0" borderId="11" xfId="51" applyFont="1" applyBorder="1" applyAlignment="1">
      <alignment horizontal="center" vertical="center" shrinkToFit="1"/>
    </xf>
    <xf numFmtId="0" fontId="4" fillId="0" borderId="15" xfId="0" applyFont="1" applyBorder="1" applyAlignment="1">
      <alignment horizontal="center" vertical="center"/>
    </xf>
    <xf numFmtId="0" fontId="4" fillId="0" borderId="11" xfId="0" applyFont="1" applyBorder="1" applyAlignment="1">
      <alignment horizontal="center" vertical="center"/>
    </xf>
    <xf numFmtId="14" fontId="4" fillId="0" borderId="15" xfId="0" applyNumberFormat="1" applyFont="1" applyBorder="1" applyAlignment="1">
      <alignment horizontal="center" vertical="center" wrapText="1"/>
    </xf>
    <xf numFmtId="14" fontId="4" fillId="0" borderId="11" xfId="0" applyNumberFormat="1" applyFont="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14" xfId="66"/>
    <cellStyle name="標準 2"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8"/>
  <sheetViews>
    <sheetView showGridLines="0" tabSelected="1" view="pageBreakPreview" zoomScale="75" zoomScaleNormal="75" zoomScaleSheetLayoutView="75" zoomScalePageLayoutView="0" workbookViewId="0" topLeftCell="A1">
      <pane xSplit="1" ySplit="6" topLeftCell="B7" activePane="bottomRight" state="frozen"/>
      <selection pane="topLeft" activeCell="A110" sqref="A57:IV110"/>
      <selection pane="topRight" activeCell="A110" sqref="A57:IV110"/>
      <selection pane="bottomLeft" activeCell="A110" sqref="A57:IV110"/>
      <selection pane="bottomRight" activeCell="A8" sqref="A8:IV12"/>
    </sheetView>
  </sheetViews>
  <sheetFormatPr defaultColWidth="9.00390625" defaultRowHeight="13.5"/>
  <cols>
    <col min="1" max="1" width="2.875" style="1" customWidth="1"/>
    <col min="2" max="2" width="26.50390625" style="1" customWidth="1"/>
    <col min="3" max="3" width="41.87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2" t="s">
        <v>12</v>
      </c>
    </row>
    <row r="2" s="3" customFormat="1" ht="19.5" customHeight="1">
      <c r="B2" s="3" t="s">
        <v>0</v>
      </c>
    </row>
    <row r="5" spans="2:13" s="4" customFormat="1" ht="28.5" customHeight="1">
      <c r="B5" s="47" t="s">
        <v>1</v>
      </c>
      <c r="C5" s="47" t="s">
        <v>2</v>
      </c>
      <c r="D5" s="49" t="s">
        <v>3</v>
      </c>
      <c r="E5" s="51" t="s">
        <v>17</v>
      </c>
      <c r="F5" s="51" t="s">
        <v>16</v>
      </c>
      <c r="G5" s="47" t="s">
        <v>4</v>
      </c>
      <c r="H5" s="47" t="s">
        <v>5</v>
      </c>
      <c r="I5" s="49" t="s">
        <v>6</v>
      </c>
      <c r="J5" s="44" t="s">
        <v>20</v>
      </c>
      <c r="K5" s="45"/>
      <c r="L5" s="46"/>
      <c r="M5" s="11" t="s">
        <v>7</v>
      </c>
    </row>
    <row r="6" spans="2:13" s="4" customFormat="1" ht="45" customHeight="1">
      <c r="B6" s="48"/>
      <c r="C6" s="48"/>
      <c r="D6" s="50"/>
      <c r="E6" s="52"/>
      <c r="F6" s="52"/>
      <c r="G6" s="48"/>
      <c r="H6" s="48"/>
      <c r="I6" s="50"/>
      <c r="J6" s="5" t="s">
        <v>21</v>
      </c>
      <c r="K6" s="5" t="s">
        <v>22</v>
      </c>
      <c r="L6" s="5" t="s">
        <v>23</v>
      </c>
      <c r="M6" s="11"/>
    </row>
    <row r="7" spans="2:13" s="4" customFormat="1" ht="59.25" customHeight="1">
      <c r="B7" s="7" t="s">
        <v>50</v>
      </c>
      <c r="C7" s="17"/>
      <c r="D7" s="41"/>
      <c r="E7" s="7"/>
      <c r="F7" s="6"/>
      <c r="G7" s="42"/>
      <c r="H7" s="42"/>
      <c r="I7" s="43" t="e">
        <f>H7/G7</f>
        <v>#DIV/0!</v>
      </c>
      <c r="J7" s="8"/>
      <c r="K7" s="9"/>
      <c r="L7" s="10"/>
      <c r="M7" s="6"/>
    </row>
    <row r="8" ht="19.5" customHeight="1"/>
    <row r="9" ht="19.5" customHeight="1"/>
    <row r="10" ht="19.5" customHeight="1"/>
    <row r="15" spans="3:11" ht="14.25">
      <c r="C15" s="1" t="s">
        <v>38</v>
      </c>
      <c r="J15" s="4" t="s">
        <v>24</v>
      </c>
      <c r="K15" s="4" t="s">
        <v>25</v>
      </c>
    </row>
    <row r="16" spans="10:11" ht="14.25">
      <c r="J16" s="4" t="s">
        <v>26</v>
      </c>
      <c r="K16" s="4" t="s">
        <v>27</v>
      </c>
    </row>
    <row r="17" spans="10:11" ht="14.25">
      <c r="J17" s="4" t="s">
        <v>28</v>
      </c>
      <c r="K17" s="4"/>
    </row>
    <row r="18" spans="10:11" ht="14.25">
      <c r="J18" s="4" t="s">
        <v>29</v>
      </c>
      <c r="K18" s="4"/>
    </row>
  </sheetData>
  <sheetProtection/>
  <autoFilter ref="B6:M7"/>
  <mergeCells count="9">
    <mergeCell ref="J5:L5"/>
    <mergeCell ref="B5:B6"/>
    <mergeCell ref="C5:C6"/>
    <mergeCell ref="D5:D6"/>
    <mergeCell ref="E5:E6"/>
    <mergeCell ref="F5:F6"/>
    <mergeCell ref="G5:G6"/>
    <mergeCell ref="H5:H6"/>
    <mergeCell ref="I5:I6"/>
  </mergeCells>
  <dataValidations count="2">
    <dataValidation type="list" allowBlank="1" showInputMessage="1" showErrorMessage="1" sqref="J7">
      <formula1>$J$15:$J$18</formula1>
    </dataValidation>
    <dataValidation type="list" allowBlank="1" showInputMessage="1" showErrorMessage="1" sqref="K7">
      <formula1>$K$15:$K$16</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5" r:id="rId1"/>
  <headerFooter alignWithMargins="0">
    <oddFooter>&amp;C&amp;"ＭＳ 明朝,標準"&amp;P ページ</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M9"/>
  <sheetViews>
    <sheetView showGridLines="0" view="pageBreakPreview" zoomScale="75" zoomScaleNormal="75" zoomScaleSheetLayoutView="75" zoomScalePageLayoutView="0" workbookViewId="0" topLeftCell="A1">
      <pane xSplit="2" ySplit="6" topLeftCell="C7" activePane="bottomRight" state="frozen"/>
      <selection pane="topLeft" activeCell="A110" sqref="A57:IV110"/>
      <selection pane="topRight" activeCell="A110" sqref="A57:IV110"/>
      <selection pane="bottomLeft" activeCell="A110" sqref="A57:IV110"/>
      <selection pane="bottomRight" activeCell="C9" sqref="C9"/>
    </sheetView>
  </sheetViews>
  <sheetFormatPr defaultColWidth="9.00390625" defaultRowHeight="13.5"/>
  <cols>
    <col min="1" max="1" width="2.875" style="4" customWidth="1"/>
    <col min="2" max="2" width="37.875" style="12" customWidth="1"/>
    <col min="3" max="3" width="42.75390625" style="4" bestFit="1" customWidth="1"/>
    <col min="4" max="4" width="16.25390625" style="22" customWidth="1"/>
    <col min="5" max="5" width="40.75390625" style="4" bestFit="1" customWidth="1"/>
    <col min="6" max="6" width="20.625" style="13" customWidth="1"/>
    <col min="7" max="7" width="15.625" style="4" customWidth="1"/>
    <col min="8" max="8" width="15.625" style="14" customWidth="1"/>
    <col min="9" max="9" width="9.00390625" style="4" customWidth="1"/>
    <col min="10" max="10" width="9.25390625" style="4" customWidth="1"/>
    <col min="11" max="11" width="12.50390625" style="4" customWidth="1"/>
    <col min="12" max="12" width="8.125" style="4" customWidth="1"/>
    <col min="13" max="13" width="11.375" style="4" customWidth="1"/>
    <col min="14" max="16384" width="9.00390625" style="4" customWidth="1"/>
  </cols>
  <sheetData>
    <row r="1" ht="13.5">
      <c r="M1" s="13" t="s">
        <v>11</v>
      </c>
    </row>
    <row r="2" ht="19.5" customHeight="1">
      <c r="B2" s="23" t="s">
        <v>9</v>
      </c>
    </row>
    <row r="5" spans="2:13" ht="45" customHeight="1">
      <c r="B5" s="59" t="s">
        <v>19</v>
      </c>
      <c r="C5" s="61" t="s">
        <v>2</v>
      </c>
      <c r="D5" s="63" t="s">
        <v>3</v>
      </c>
      <c r="E5" s="65" t="s">
        <v>17</v>
      </c>
      <c r="F5" s="55" t="s">
        <v>16</v>
      </c>
      <c r="G5" s="61" t="s">
        <v>4</v>
      </c>
      <c r="H5" s="53" t="s">
        <v>5</v>
      </c>
      <c r="I5" s="55" t="s">
        <v>6</v>
      </c>
      <c r="J5" s="44" t="s">
        <v>20</v>
      </c>
      <c r="K5" s="45"/>
      <c r="L5" s="46"/>
      <c r="M5" s="57" t="s">
        <v>7</v>
      </c>
    </row>
    <row r="6" spans="2:13" ht="39.75" customHeight="1">
      <c r="B6" s="60"/>
      <c r="C6" s="62"/>
      <c r="D6" s="64"/>
      <c r="E6" s="66"/>
      <c r="F6" s="56"/>
      <c r="G6" s="62"/>
      <c r="H6" s="54"/>
      <c r="I6" s="56"/>
      <c r="J6" s="5" t="s">
        <v>21</v>
      </c>
      <c r="K6" s="5" t="s">
        <v>22</v>
      </c>
      <c r="L6" s="5" t="s">
        <v>23</v>
      </c>
      <c r="M6" s="58"/>
    </row>
    <row r="7" spans="2:13" ht="60" customHeight="1">
      <c r="B7" s="32" t="s">
        <v>46</v>
      </c>
      <c r="C7" s="17" t="s">
        <v>40</v>
      </c>
      <c r="D7" s="27">
        <v>45019</v>
      </c>
      <c r="E7" s="16" t="s">
        <v>42</v>
      </c>
      <c r="F7" s="15" t="s">
        <v>39</v>
      </c>
      <c r="G7" s="30"/>
      <c r="H7" s="30">
        <f>1.1*204960000</f>
        <v>225456000.00000003</v>
      </c>
      <c r="I7" s="20" t="e">
        <f>+H7/G7</f>
        <v>#DIV/0!</v>
      </c>
      <c r="J7" s="8"/>
      <c r="K7" s="9"/>
      <c r="L7" s="10"/>
      <c r="M7" s="18"/>
    </row>
    <row r="8" spans="2:13" ht="60" customHeight="1">
      <c r="B8" s="32" t="s">
        <v>47</v>
      </c>
      <c r="C8" s="17" t="s">
        <v>40</v>
      </c>
      <c r="D8" s="27">
        <v>45034</v>
      </c>
      <c r="E8" s="16" t="s">
        <v>48</v>
      </c>
      <c r="F8" s="15" t="s">
        <v>39</v>
      </c>
      <c r="G8" s="30"/>
      <c r="H8" s="30">
        <f>4480600*1.1</f>
        <v>4928660</v>
      </c>
      <c r="I8" s="20" t="e">
        <f>+H8/G8</f>
        <v>#DIV/0!</v>
      </c>
      <c r="J8" s="8"/>
      <c r="K8" s="9"/>
      <c r="L8" s="10"/>
      <c r="M8" s="18"/>
    </row>
    <row r="9" spans="2:13" ht="60" customHeight="1">
      <c r="B9" s="32" t="s">
        <v>49</v>
      </c>
      <c r="C9" s="17" t="s">
        <v>40</v>
      </c>
      <c r="D9" s="27">
        <v>45042</v>
      </c>
      <c r="E9" s="16" t="s">
        <v>41</v>
      </c>
      <c r="F9" s="15" t="s">
        <v>39</v>
      </c>
      <c r="G9" s="30"/>
      <c r="H9" s="30">
        <v>8757100</v>
      </c>
      <c r="I9" s="20" t="e">
        <f>+H9/G9</f>
        <v>#DIV/0!</v>
      </c>
      <c r="J9" s="8"/>
      <c r="K9" s="9"/>
      <c r="L9" s="10"/>
      <c r="M9" s="18"/>
    </row>
  </sheetData>
  <sheetProtection/>
  <autoFilter ref="B6:N9"/>
  <mergeCells count="10">
    <mergeCell ref="H5:H6"/>
    <mergeCell ref="I5:I6"/>
    <mergeCell ref="J5:L5"/>
    <mergeCell ref="M5:M6"/>
    <mergeCell ref="B5:B6"/>
    <mergeCell ref="C5:C6"/>
    <mergeCell ref="D5:D6"/>
    <mergeCell ref="E5:E6"/>
    <mergeCell ref="F5:F6"/>
    <mergeCell ref="G5:G6"/>
  </mergeCells>
  <dataValidations count="1">
    <dataValidation type="list" allowBlank="1" showInputMessage="1" showErrorMessage="1" sqref="J7:K9">
      <formula1>競争入札（物品役務等）!#REF!</formula1>
    </dataValidation>
  </dataValidations>
  <printOptions/>
  <pageMargins left="0.7874015748031497" right="0.3937007874015748" top="0.7874015748031497" bottom="0.5905511811023623" header="0.5118110236220472" footer="0.1968503937007874"/>
  <pageSetup fitToHeight="1" fitToWidth="1" horizontalDpi="600" verticalDpi="600" orientation="landscape" paperSize="9" scale="55" r:id="rId1"/>
  <headerFooter alignWithMargins="0">
    <oddFooter>&amp;C&amp;"ＭＳ 明朝,標準"&amp;14&amp;P ページ</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N17"/>
  <sheetViews>
    <sheetView view="pageBreakPreview" zoomScale="75" zoomScaleNormal="75" zoomScaleSheetLayoutView="75" zoomScalePageLayoutView="0" workbookViewId="0" topLeftCell="A1">
      <pane xSplit="6" ySplit="6" topLeftCell="G7" activePane="bottomRight" state="frozen"/>
      <selection pane="topLeft" activeCell="A1" sqref="A1"/>
      <selection pane="topRight" activeCell="G1" sqref="G1"/>
      <selection pane="bottomLeft" activeCell="A7" sqref="A7"/>
      <selection pane="bottomRight" activeCell="A8" sqref="A8:IV10"/>
    </sheetView>
  </sheetViews>
  <sheetFormatPr defaultColWidth="9.00390625" defaultRowHeight="13.5"/>
  <cols>
    <col min="1" max="1" width="2.875" style="4" customWidth="1"/>
    <col min="2" max="2" width="27.125" style="4" customWidth="1"/>
    <col min="3" max="3" width="37.00390625" style="4" bestFit="1" customWidth="1"/>
    <col min="4" max="4" width="16.25390625" style="22" customWidth="1"/>
    <col min="5" max="5" width="33.625" style="4" customWidth="1"/>
    <col min="6" max="6" width="45.625" style="4" customWidth="1"/>
    <col min="7" max="7" width="15.625" style="14" customWidth="1"/>
    <col min="8" max="8" width="15.625" style="4" customWidth="1"/>
    <col min="9" max="10" width="9.00390625" style="4" customWidth="1"/>
    <col min="11" max="11" width="9.25390625" style="4" customWidth="1"/>
    <col min="12" max="12" width="12.50390625" style="4" customWidth="1"/>
    <col min="13" max="13" width="8.125" style="4" customWidth="1"/>
    <col min="14" max="14" width="11.375" style="4" customWidth="1"/>
    <col min="15" max="16384" width="9.00390625" style="4" customWidth="1"/>
  </cols>
  <sheetData>
    <row r="1" ht="13.5">
      <c r="N1" s="13" t="s">
        <v>13</v>
      </c>
    </row>
    <row r="2" ht="19.5" customHeight="1">
      <c r="B2" s="3" t="s">
        <v>8</v>
      </c>
    </row>
    <row r="5" spans="2:14" ht="31.5" customHeight="1">
      <c r="B5" s="47" t="s">
        <v>1</v>
      </c>
      <c r="C5" s="47" t="s">
        <v>2</v>
      </c>
      <c r="D5" s="71" t="s">
        <v>3</v>
      </c>
      <c r="E5" s="51" t="s">
        <v>17</v>
      </c>
      <c r="F5" s="51" t="s">
        <v>18</v>
      </c>
      <c r="G5" s="67" t="s">
        <v>4</v>
      </c>
      <c r="H5" s="47" t="s">
        <v>5</v>
      </c>
      <c r="I5" s="49" t="s">
        <v>6</v>
      </c>
      <c r="J5" s="49" t="s">
        <v>14</v>
      </c>
      <c r="K5" s="44" t="s">
        <v>20</v>
      </c>
      <c r="L5" s="45"/>
      <c r="M5" s="46"/>
      <c r="N5" s="69" t="s">
        <v>7</v>
      </c>
    </row>
    <row r="6" spans="2:14" ht="45" customHeight="1">
      <c r="B6" s="48"/>
      <c r="C6" s="48"/>
      <c r="D6" s="72"/>
      <c r="E6" s="52"/>
      <c r="F6" s="52"/>
      <c r="G6" s="68"/>
      <c r="H6" s="48"/>
      <c r="I6" s="50"/>
      <c r="J6" s="50"/>
      <c r="K6" s="5" t="s">
        <v>21</v>
      </c>
      <c r="L6" s="5" t="s">
        <v>22</v>
      </c>
      <c r="M6" s="5" t="s">
        <v>23</v>
      </c>
      <c r="N6" s="70"/>
    </row>
    <row r="7" spans="2:14" ht="60" customHeight="1">
      <c r="B7" s="17" t="s">
        <v>50</v>
      </c>
      <c r="C7" s="17"/>
      <c r="D7" s="21"/>
      <c r="E7" s="17"/>
      <c r="F7" s="16"/>
      <c r="G7" s="40" t="s">
        <v>30</v>
      </c>
      <c r="H7" s="19"/>
      <c r="I7" s="15"/>
      <c r="J7" s="15"/>
      <c r="K7" s="8"/>
      <c r="L7" s="9"/>
      <c r="M7" s="10"/>
      <c r="N7" s="6"/>
    </row>
    <row r="11" ht="13.5">
      <c r="F11" s="4" t="s">
        <v>33</v>
      </c>
    </row>
    <row r="12" ht="13.5">
      <c r="F12" s="4" t="s">
        <v>34</v>
      </c>
    </row>
    <row r="13" ht="13.5">
      <c r="F13" s="4" t="s">
        <v>37</v>
      </c>
    </row>
    <row r="14" ht="13.5">
      <c r="F14" s="4" t="s">
        <v>36</v>
      </c>
    </row>
    <row r="15" ht="13.5">
      <c r="F15" s="4" t="s">
        <v>31</v>
      </c>
    </row>
    <row r="16" ht="13.5">
      <c r="F16" s="4" t="s">
        <v>32</v>
      </c>
    </row>
    <row r="17" ht="13.5">
      <c r="F17" s="4" t="s">
        <v>35</v>
      </c>
    </row>
  </sheetData>
  <sheetProtection/>
  <autoFilter ref="B6:N7"/>
  <mergeCells count="11">
    <mergeCell ref="B5:B6"/>
    <mergeCell ref="C5:C6"/>
    <mergeCell ref="D5:D6"/>
    <mergeCell ref="E5:E6"/>
    <mergeCell ref="F5:F6"/>
    <mergeCell ref="G5:G6"/>
    <mergeCell ref="H5:H6"/>
    <mergeCell ref="I5:I6"/>
    <mergeCell ref="J5:J6"/>
    <mergeCell ref="N5:N6"/>
    <mergeCell ref="K5:M5"/>
  </mergeCells>
  <dataValidations count="2">
    <dataValidation type="list" allowBlank="1" showInputMessage="1" showErrorMessage="1" sqref="L7">
      <formula1>$K$7:$K$7</formula1>
    </dataValidation>
    <dataValidation type="list" allowBlank="1" showInputMessage="1" showErrorMessage="1" sqref="K7">
      <formula1>$J$8:$J$10</formula1>
    </dataValidation>
  </dataValidations>
  <printOptions/>
  <pageMargins left="0.5905511811023623" right="0.5905511811023623" top="0.5905511811023623" bottom="0.5905511811023623" header="0.5118110236220472" footer="0.1968503937007874"/>
  <pageSetup fitToHeight="0" fitToWidth="1" horizontalDpi="600" verticalDpi="600" orientation="landscape" paperSize="9" scale="52" r:id="rId1"/>
  <headerFooter scaleWithDoc="0" alignWithMargins="0">
    <oddFooter>&amp;C&amp;"ＭＳ 明朝,標準"&amp;P ページ</oddFooter>
  </headerFooter>
</worksheet>
</file>

<file path=xl/worksheets/sheet4.xml><?xml version="1.0" encoding="utf-8"?>
<worksheet xmlns="http://schemas.openxmlformats.org/spreadsheetml/2006/main" xmlns:r="http://schemas.openxmlformats.org/officeDocument/2006/relationships">
  <dimension ref="B1:N14"/>
  <sheetViews>
    <sheetView showGridLines="0" view="pageBreakPreview" zoomScale="75" zoomScaleNormal="75" zoomScaleSheetLayoutView="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G8" sqref="G8"/>
    </sheetView>
  </sheetViews>
  <sheetFormatPr defaultColWidth="9.00390625" defaultRowHeight="13.5"/>
  <cols>
    <col min="1" max="1" width="2.875" style="29" customWidth="1"/>
    <col min="2" max="2" width="27.125" style="29" customWidth="1"/>
    <col min="3" max="3" width="46.625" style="29" bestFit="1" customWidth="1"/>
    <col min="4" max="4" width="16.25390625" style="33" customWidth="1"/>
    <col min="5" max="5" width="33.625" style="29" customWidth="1"/>
    <col min="6" max="6" width="45.625" style="29" customWidth="1"/>
    <col min="7" max="8" width="15.625" style="34" customWidth="1"/>
    <col min="9" max="10" width="9.00390625" style="29" customWidth="1"/>
    <col min="11" max="11" width="9.25390625" style="29" customWidth="1"/>
    <col min="12" max="12" width="12.50390625" style="29" customWidth="1"/>
    <col min="13" max="13" width="8.125" style="29" customWidth="1"/>
    <col min="14" max="14" width="11.375" style="29" customWidth="1"/>
    <col min="15" max="16384" width="9.00390625" style="29" customWidth="1"/>
  </cols>
  <sheetData>
    <row r="1" ht="14.25">
      <c r="N1" s="35" t="s">
        <v>15</v>
      </c>
    </row>
    <row r="2" spans="2:8" s="36" customFormat="1" ht="19.5" customHeight="1">
      <c r="B2" s="36" t="s">
        <v>10</v>
      </c>
      <c r="D2" s="37"/>
      <c r="G2" s="38"/>
      <c r="H2" s="38"/>
    </row>
    <row r="5" spans="2:14" s="31" customFormat="1" ht="29.25" customHeight="1">
      <c r="B5" s="61" t="s">
        <v>19</v>
      </c>
      <c r="C5" s="61" t="s">
        <v>2</v>
      </c>
      <c r="D5" s="63" t="s">
        <v>3</v>
      </c>
      <c r="E5" s="65" t="s">
        <v>17</v>
      </c>
      <c r="F5" s="65" t="s">
        <v>18</v>
      </c>
      <c r="G5" s="53" t="s">
        <v>4</v>
      </c>
      <c r="H5" s="53" t="s">
        <v>5</v>
      </c>
      <c r="I5" s="55" t="s">
        <v>6</v>
      </c>
      <c r="J5" s="55" t="s">
        <v>14</v>
      </c>
      <c r="K5" s="44" t="s">
        <v>20</v>
      </c>
      <c r="L5" s="45"/>
      <c r="M5" s="46"/>
      <c r="N5" s="57" t="s">
        <v>7</v>
      </c>
    </row>
    <row r="6" spans="2:14" s="31" customFormat="1" ht="46.5" customHeight="1">
      <c r="B6" s="62"/>
      <c r="C6" s="62"/>
      <c r="D6" s="64"/>
      <c r="E6" s="66"/>
      <c r="F6" s="66"/>
      <c r="G6" s="54"/>
      <c r="H6" s="54"/>
      <c r="I6" s="56"/>
      <c r="J6" s="56"/>
      <c r="K6" s="5" t="s">
        <v>21</v>
      </c>
      <c r="L6" s="5" t="s">
        <v>22</v>
      </c>
      <c r="M6" s="5" t="s">
        <v>23</v>
      </c>
      <c r="N6" s="58"/>
    </row>
    <row r="7" spans="2:14" ht="52.5" customHeight="1">
      <c r="B7" s="24" t="s">
        <v>45</v>
      </c>
      <c r="C7" s="17" t="s">
        <v>38</v>
      </c>
      <c r="D7" s="21">
        <v>45022</v>
      </c>
      <c r="E7" s="16" t="s">
        <v>43</v>
      </c>
      <c r="F7" s="16" t="s">
        <v>44</v>
      </c>
      <c r="G7" s="39"/>
      <c r="H7" s="26">
        <v>1590050</v>
      </c>
      <c r="I7" s="25"/>
      <c r="J7" s="25"/>
      <c r="K7" s="8"/>
      <c r="L7" s="9"/>
      <c r="M7" s="10"/>
      <c r="N7" s="28"/>
    </row>
    <row r="8" ht="14.25">
      <c r="F8" s="31" t="s">
        <v>33</v>
      </c>
    </row>
    <row r="9" ht="14.25">
      <c r="F9" s="31" t="s">
        <v>34</v>
      </c>
    </row>
    <row r="10" ht="14.25">
      <c r="F10" s="31" t="s">
        <v>37</v>
      </c>
    </row>
    <row r="11" ht="14.25">
      <c r="F11" s="31" t="s">
        <v>36</v>
      </c>
    </row>
    <row r="12" ht="14.25">
      <c r="F12" s="31" t="s">
        <v>31</v>
      </c>
    </row>
    <row r="13" ht="14.25">
      <c r="F13" s="31" t="s">
        <v>32</v>
      </c>
    </row>
    <row r="14" ht="14.25">
      <c r="F14" s="31" t="s">
        <v>35</v>
      </c>
    </row>
  </sheetData>
  <sheetProtection/>
  <autoFilter ref="B6:N14"/>
  <mergeCells count="11">
    <mergeCell ref="B5:B6"/>
    <mergeCell ref="C5:C6"/>
    <mergeCell ref="D5:D6"/>
    <mergeCell ref="E5:E6"/>
    <mergeCell ref="F5:F6"/>
    <mergeCell ref="G5:G6"/>
    <mergeCell ref="H5:H6"/>
    <mergeCell ref="I5:I6"/>
    <mergeCell ref="J5:J6"/>
    <mergeCell ref="N5:N6"/>
    <mergeCell ref="K5:M5"/>
  </mergeCells>
  <dataValidations count="1">
    <dataValidation type="list" allowBlank="1" showInputMessage="1" showErrorMessage="1" sqref="K7:L7">
      <formula1>随意契約（物品役務等）!#REF!</formula1>
    </dataValidation>
  </dataValidations>
  <printOptions/>
  <pageMargins left="0.5905511811023623" right="0.5905511811023623" top="0.5905511811023623" bottom="0.3937007874015748" header="0.5118110236220472" footer="0.1968503937007874"/>
  <pageSetup horizontalDpi="600" verticalDpi="600" orientation="landscape" paperSize="9" scale="50" r:id="rId1"/>
  <headerFooter scaleWithDoc="0" alignWithMargins="0">
    <oddFooter>&amp;C&amp;"ＭＳ 明朝,標準"&amp;P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ntmc</cp:lastModifiedBy>
  <cp:lastPrinted>2023-06-13T11:50:00Z</cp:lastPrinted>
  <dcterms:created xsi:type="dcterms:W3CDTF">2007-06-22T02:57:32Z</dcterms:created>
  <dcterms:modified xsi:type="dcterms:W3CDTF">2023-06-13T11:50:04Z</dcterms:modified>
  <cp:category/>
  <cp:version/>
  <cp:contentType/>
  <cp:contentStatus/>
</cp:coreProperties>
</file>